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tourneau\Desktop\"/>
    </mc:Choice>
  </mc:AlternateContent>
  <bookViews>
    <workbookView xWindow="0" yWindow="0" windowWidth="21570" windowHeight="9660"/>
  </bookViews>
  <sheets>
    <sheet name="Modèle" sheetId="3" r:id="rId1"/>
  </sheets>
  <definedNames>
    <definedName name="_xlnm.Print_Area" localSheetId="0">Modèle!$A$1:$F$47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F15" i="3"/>
  <c r="F16" i="3"/>
  <c r="F17" i="3"/>
  <c r="F21" i="3"/>
  <c r="F22" i="3"/>
  <c r="F23" i="3"/>
  <c r="F25" i="3"/>
  <c r="F27" i="3"/>
  <c r="F28" i="3"/>
  <c r="F29" i="3"/>
  <c r="F30" i="3"/>
  <c r="F33" i="3"/>
  <c r="F35" i="3"/>
  <c r="F40" i="3"/>
  <c r="F36" i="3"/>
  <c r="F37" i="3"/>
  <c r="F38" i="3"/>
  <c r="F44" i="3"/>
</calcChain>
</file>

<file path=xl/sharedStrings.xml><?xml version="1.0" encoding="utf-8"?>
<sst xmlns="http://schemas.openxmlformats.org/spreadsheetml/2006/main" count="48" uniqueCount="42">
  <si>
    <t xml:space="preserve">Titre: </t>
  </si>
  <si>
    <t>ISBN</t>
  </si>
  <si>
    <t>Ventes régulières</t>
  </si>
  <si>
    <t>Quantité</t>
  </si>
  <si>
    <t>Prix</t>
  </si>
  <si>
    <t>%</t>
  </si>
  <si>
    <t>Droits dus</t>
  </si>
  <si>
    <t>Canada</t>
  </si>
  <si>
    <t>France</t>
  </si>
  <si>
    <t>Belgique</t>
  </si>
  <si>
    <t>Date de parution:</t>
  </si>
  <si>
    <t>France Loisir</t>
  </si>
  <si>
    <t>Ventes numériques</t>
  </si>
  <si>
    <t>Paiement</t>
  </si>
  <si>
    <t>1er tirage initial</t>
  </si>
  <si>
    <t>Montant net reçu</t>
  </si>
  <si>
    <t>virement</t>
  </si>
  <si>
    <t>TPS</t>
  </si>
  <si>
    <t>TVQ</t>
  </si>
  <si>
    <t>RELEVÉ DE DROITS D'AUTEURS DU 01/01/2014 au 31/12/2015</t>
  </si>
  <si>
    <t>Nom de l'auteur</t>
  </si>
  <si>
    <t>adresse</t>
  </si>
  <si>
    <t>XXXX</t>
  </si>
  <si>
    <t>xxxxxxxxxxxxxx</t>
  </si>
  <si>
    <t>1 à 5000</t>
  </si>
  <si>
    <t>Québec Loisirs</t>
  </si>
  <si>
    <t>Éditeur XXX Espagne</t>
  </si>
  <si>
    <t>Licences</t>
  </si>
  <si>
    <t>Réimpression juin 2014</t>
  </si>
  <si>
    <t>5001 à 15000</t>
  </si>
  <si>
    <t>15001 à 30000</t>
  </si>
  <si>
    <t>Sous-Total:</t>
  </si>
  <si>
    <t xml:space="preserve"> Balance due au 31 décembre 2014</t>
  </si>
  <si>
    <t>Total dû au 31 décembre 2015</t>
  </si>
  <si>
    <t>Provision pour retour (remboursement de 2014)</t>
  </si>
  <si>
    <t>Provision pour retour (retenue de 2015)</t>
  </si>
  <si>
    <t>Sous-total Canada</t>
  </si>
  <si>
    <t>Sous-total hors-Canada</t>
  </si>
  <si>
    <t>01-02-2014</t>
  </si>
  <si>
    <t>Sous-total licences</t>
  </si>
  <si>
    <t xml:space="preserve">Si vous avez des questions ou des demandes de précisions, n'hésitez pas à contacter XXX (avec ses coordonnées). </t>
  </si>
  <si>
    <t>Nous y répondrons avec plaisir.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</si>
</sst>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/>
      <sz val="14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u val="singleAccounting"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44" fontId="3" fillId="0" borderId="0" xfId="1" applyFont="1"/>
    <xf numFmtId="0" fontId="4" fillId="0" borderId="0" xfId="0" applyFont="1" applyAlignment="1">
      <alignment horizontal="centerContinuous"/>
    </xf>
    <xf numFmtId="44" fontId="4" fillId="0" borderId="0" xfId="1" applyFont="1" applyAlignment="1">
      <alignment horizontal="centerContinuous"/>
    </xf>
    <xf numFmtId="0" fontId="3" fillId="0" borderId="1" xfId="0" applyFont="1" applyBorder="1"/>
    <xf numFmtId="44" fontId="3" fillId="0" borderId="1" xfId="1" applyFont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44" fontId="3" fillId="2" borderId="0" xfId="1" applyFont="1" applyFill="1"/>
    <xf numFmtId="0" fontId="4" fillId="0" borderId="0" xfId="0" applyFont="1"/>
    <xf numFmtId="1" fontId="5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44" fontId="6" fillId="0" borderId="0" xfId="1" applyFont="1" applyAlignment="1">
      <alignment horizontal="right"/>
    </xf>
    <xf numFmtId="0" fontId="3" fillId="0" borderId="0" xfId="0" applyNumberFormat="1" applyFont="1"/>
    <xf numFmtId="2" fontId="3" fillId="0" borderId="0" xfId="0" applyNumberFormat="1" applyFont="1"/>
    <xf numFmtId="9" fontId="3" fillId="0" borderId="0" xfId="2" applyFont="1"/>
    <xf numFmtId="44" fontId="3" fillId="0" borderId="0" xfId="1" applyFont="1" applyBorder="1"/>
    <xf numFmtId="9" fontId="6" fillId="0" borderId="0" xfId="2" applyFont="1" applyAlignment="1">
      <alignment horizontal="right"/>
    </xf>
    <xf numFmtId="1" fontId="3" fillId="0" borderId="0" xfId="0" applyNumberFormat="1" applyFont="1"/>
    <xf numFmtId="17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/>
    <xf numFmtId="0" fontId="8" fillId="0" borderId="0" xfId="0" applyFont="1"/>
    <xf numFmtId="2" fontId="3" fillId="0" borderId="0" xfId="0" applyNumberFormat="1" applyFont="1" applyAlignment="1">
      <alignment horizontal="center" wrapText="1"/>
    </xf>
    <xf numFmtId="44" fontId="4" fillId="0" borderId="0" xfId="1" applyFont="1" applyBorder="1"/>
    <xf numFmtId="9" fontId="4" fillId="0" borderId="0" xfId="2" applyFont="1" applyAlignment="1">
      <alignment horizontal="centerContinuous"/>
    </xf>
    <xf numFmtId="9" fontId="3" fillId="0" borderId="1" xfId="2" applyFont="1" applyBorder="1"/>
    <xf numFmtId="9" fontId="7" fillId="0" borderId="0" xfId="2" applyFont="1" applyAlignment="1">
      <alignment horizontal="right"/>
    </xf>
    <xf numFmtId="0" fontId="10" fillId="0" borderId="0" xfId="0" applyFont="1"/>
    <xf numFmtId="44" fontId="11" fillId="0" borderId="0" xfId="1" applyFont="1" applyBorder="1"/>
    <xf numFmtId="15" fontId="3" fillId="0" borderId="0" xfId="0" applyNumberFormat="1" applyFont="1"/>
    <xf numFmtId="15" fontId="11" fillId="0" borderId="0" xfId="0" applyNumberFormat="1" applyFont="1"/>
    <xf numFmtId="44" fontId="10" fillId="0" borderId="0" xfId="1" applyFont="1" applyBorder="1"/>
    <xf numFmtId="0" fontId="7" fillId="0" borderId="1" xfId="0" applyFont="1" applyBorder="1"/>
    <xf numFmtId="0" fontId="10" fillId="0" borderId="1" xfId="0" applyFont="1" applyBorder="1"/>
    <xf numFmtId="44" fontId="4" fillId="0" borderId="1" xfId="1" applyFont="1" applyBorder="1"/>
    <xf numFmtId="9" fontId="3" fillId="2" borderId="0" xfId="2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12" fillId="0" borderId="0" xfId="0" applyNumberFormat="1" applyFont="1" applyAlignment="1">
      <alignment horizontal="center" wrapText="1"/>
    </xf>
    <xf numFmtId="9" fontId="9" fillId="0" borderId="0" xfId="2" applyFont="1" applyAlignment="1">
      <alignment horizontal="right"/>
    </xf>
    <xf numFmtId="44" fontId="13" fillId="0" borderId="0" xfId="1" applyFont="1"/>
    <xf numFmtId="0" fontId="14" fillId="0" borderId="0" xfId="0" applyFont="1"/>
    <xf numFmtId="44" fontId="13" fillId="0" borderId="0" xfId="1" applyFont="1" applyBorder="1"/>
    <xf numFmtId="0" fontId="1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workbookViewId="0">
      <selection activeCell="A42" sqref="A42"/>
    </sheetView>
  </sheetViews>
  <sheetFormatPr baseColWidth="10" defaultRowHeight="15" x14ac:dyDescent="0.25"/>
  <cols>
    <col min="1" max="1" width="26.28515625" customWidth="1"/>
    <col min="2" max="2" width="19" customWidth="1"/>
    <col min="5" max="5" width="10.28515625" customWidth="1"/>
    <col min="6" max="6" width="17.7109375" customWidth="1"/>
  </cols>
  <sheetData>
    <row r="1" spans="1:6" ht="20.25" x14ac:dyDescent="0.3">
      <c r="A1" s="49" t="s">
        <v>20</v>
      </c>
      <c r="B1" s="49"/>
      <c r="C1" s="49"/>
      <c r="D1" s="49"/>
      <c r="E1" s="49"/>
      <c r="F1" s="49"/>
    </row>
    <row r="2" spans="1:6" ht="20.25" x14ac:dyDescent="0.3">
      <c r="A2" s="50" t="s">
        <v>21</v>
      </c>
      <c r="B2" s="50"/>
      <c r="C2" s="50"/>
      <c r="D2" s="50"/>
      <c r="E2" s="50"/>
      <c r="F2" s="50"/>
    </row>
    <row r="3" spans="1:6" x14ac:dyDescent="0.25">
      <c r="A3" s="1"/>
      <c r="B3" s="1"/>
      <c r="C3" s="1"/>
      <c r="D3" s="1"/>
      <c r="E3" s="17"/>
      <c r="F3" s="2"/>
    </row>
    <row r="4" spans="1:6" ht="18.75" x14ac:dyDescent="0.3">
      <c r="A4" s="51" t="s">
        <v>19</v>
      </c>
      <c r="B4" s="51"/>
      <c r="C4" s="51"/>
      <c r="D4" s="51"/>
      <c r="E4" s="51"/>
      <c r="F4" s="51"/>
    </row>
    <row r="5" spans="1:6" ht="18.75" x14ac:dyDescent="0.3">
      <c r="A5" s="3"/>
      <c r="B5" s="3"/>
      <c r="C5" s="3"/>
      <c r="D5" s="3"/>
      <c r="E5" s="27"/>
      <c r="F5" s="4"/>
    </row>
    <row r="6" spans="1:6" ht="19.5" x14ac:dyDescent="0.35">
      <c r="A6" s="7" t="s">
        <v>0</v>
      </c>
      <c r="B6" s="8" t="s">
        <v>22</v>
      </c>
      <c r="C6" s="9"/>
      <c r="D6" s="9"/>
      <c r="E6" s="38"/>
      <c r="F6" s="10"/>
    </row>
    <row r="7" spans="1:6" ht="19.5" x14ac:dyDescent="0.35">
      <c r="A7" s="11" t="s">
        <v>1</v>
      </c>
      <c r="B7" s="12" t="s">
        <v>23</v>
      </c>
      <c r="C7" s="1"/>
      <c r="D7" s="1"/>
      <c r="E7" s="17"/>
      <c r="F7" s="2"/>
    </row>
    <row r="8" spans="1:6" x14ac:dyDescent="0.25">
      <c r="A8" s="1" t="s">
        <v>10</v>
      </c>
      <c r="B8" s="21" t="s">
        <v>38</v>
      </c>
      <c r="C8" s="1"/>
      <c r="D8" s="1"/>
      <c r="E8" s="17"/>
      <c r="F8" s="2"/>
    </row>
    <row r="9" spans="1:6" x14ac:dyDescent="0.25">
      <c r="A9" s="1" t="s">
        <v>14</v>
      </c>
      <c r="B9" s="22">
        <v>3472</v>
      </c>
      <c r="C9" s="1"/>
      <c r="D9" s="1"/>
      <c r="E9" s="17"/>
      <c r="F9" s="2"/>
    </row>
    <row r="10" spans="1:6" x14ac:dyDescent="0.25">
      <c r="A10" s="1" t="s">
        <v>28</v>
      </c>
      <c r="B10" s="22">
        <v>969</v>
      </c>
      <c r="C10" s="1"/>
      <c r="D10" s="1"/>
      <c r="E10" s="17"/>
      <c r="F10" s="2"/>
    </row>
    <row r="11" spans="1:6" x14ac:dyDescent="0.25">
      <c r="A11" s="1"/>
      <c r="B11" s="22"/>
      <c r="C11" s="1"/>
      <c r="D11" s="1"/>
      <c r="E11" s="17"/>
      <c r="F11" s="2"/>
    </row>
    <row r="12" spans="1:6" ht="18.75" x14ac:dyDescent="0.3">
      <c r="A12" s="11" t="s">
        <v>2</v>
      </c>
      <c r="B12" s="1"/>
      <c r="C12" s="1"/>
      <c r="D12" s="1"/>
      <c r="E12" s="17"/>
      <c r="F12" s="2"/>
    </row>
    <row r="13" spans="1:6" ht="18.75" x14ac:dyDescent="0.3">
      <c r="A13" s="1"/>
      <c r="B13" s="1"/>
      <c r="C13" s="13" t="s">
        <v>3</v>
      </c>
      <c r="D13" s="13" t="s">
        <v>4</v>
      </c>
      <c r="E13" s="19" t="s">
        <v>5</v>
      </c>
      <c r="F13" s="14" t="s">
        <v>6</v>
      </c>
    </row>
    <row r="14" spans="1:6" x14ac:dyDescent="0.25">
      <c r="A14" s="39" t="s">
        <v>24</v>
      </c>
      <c r="B14" s="1" t="s">
        <v>7</v>
      </c>
      <c r="C14" s="15">
        <v>528</v>
      </c>
      <c r="D14" s="16">
        <v>24.95</v>
      </c>
      <c r="E14" s="17">
        <v>0.1</v>
      </c>
      <c r="F14" s="2">
        <f>C14*D14*E14</f>
        <v>1317.3600000000001</v>
      </c>
    </row>
    <row r="15" spans="1:6" x14ac:dyDescent="0.25">
      <c r="A15" s="39" t="s">
        <v>29</v>
      </c>
      <c r="B15" s="1" t="s">
        <v>7</v>
      </c>
      <c r="C15" s="15"/>
      <c r="D15" s="16">
        <v>24.95</v>
      </c>
      <c r="E15" s="17">
        <v>0.12</v>
      </c>
      <c r="F15" s="2">
        <f t="shared" ref="F15:F22" si="0">C15*D15*E15</f>
        <v>0</v>
      </c>
    </row>
    <row r="16" spans="1:6" x14ac:dyDescent="0.25">
      <c r="A16" s="39" t="s">
        <v>30</v>
      </c>
      <c r="B16" s="1" t="s">
        <v>7</v>
      </c>
      <c r="C16" s="15"/>
      <c r="D16" s="16">
        <v>24.95</v>
      </c>
      <c r="E16" s="17">
        <v>0.14000000000000001</v>
      </c>
      <c r="F16" s="2">
        <f t="shared" si="0"/>
        <v>0</v>
      </c>
    </row>
    <row r="17" spans="1:6" ht="17.25" x14ac:dyDescent="0.4">
      <c r="A17" s="39"/>
      <c r="B17" s="46" t="s">
        <v>36</v>
      </c>
      <c r="C17" s="15"/>
      <c r="D17" s="16"/>
      <c r="E17" s="17"/>
      <c r="F17" s="45">
        <f>SUM(F14:F16)</f>
        <v>1317.3600000000001</v>
      </c>
    </row>
    <row r="18" spans="1:6" ht="18" x14ac:dyDescent="0.4">
      <c r="A18" s="1" t="s">
        <v>34</v>
      </c>
      <c r="B18" s="24"/>
      <c r="C18" s="16"/>
      <c r="D18" s="16"/>
      <c r="E18" s="17">
        <v>0.5</v>
      </c>
      <c r="F18" s="47">
        <v>2857</v>
      </c>
    </row>
    <row r="19" spans="1:6" ht="15.75" x14ac:dyDescent="0.25">
      <c r="A19" s="1" t="s">
        <v>35</v>
      </c>
      <c r="B19" s="24"/>
      <c r="C19" s="16"/>
      <c r="D19" s="16"/>
      <c r="E19" s="17">
        <v>0.5</v>
      </c>
      <c r="F19" s="18">
        <v>0</v>
      </c>
    </row>
    <row r="20" spans="1:6" ht="15.75" x14ac:dyDescent="0.25">
      <c r="A20" s="1"/>
      <c r="B20" s="24"/>
      <c r="C20" s="16"/>
      <c r="D20" s="16"/>
      <c r="E20" s="17"/>
      <c r="F20" s="18"/>
    </row>
    <row r="21" spans="1:6" x14ac:dyDescent="0.25">
      <c r="A21" s="39"/>
      <c r="B21" s="1" t="s">
        <v>8</v>
      </c>
      <c r="C21" s="15">
        <v>625</v>
      </c>
      <c r="D21" s="16">
        <v>24.95</v>
      </c>
      <c r="E21" s="17">
        <v>0.1</v>
      </c>
      <c r="F21" s="2">
        <f t="shared" si="0"/>
        <v>1559.375</v>
      </c>
    </row>
    <row r="22" spans="1:6" x14ac:dyDescent="0.25">
      <c r="A22" s="40"/>
      <c r="B22" s="1" t="s">
        <v>9</v>
      </c>
      <c r="C22" s="15">
        <v>137</v>
      </c>
      <c r="D22" s="16">
        <v>24.95</v>
      </c>
      <c r="E22" s="17">
        <v>0.1</v>
      </c>
      <c r="F22" s="2">
        <f t="shared" si="0"/>
        <v>341.81500000000005</v>
      </c>
    </row>
    <row r="23" spans="1:6" ht="17.25" x14ac:dyDescent="0.4">
      <c r="A23" s="40"/>
      <c r="B23" s="46" t="s">
        <v>37</v>
      </c>
      <c r="C23" s="15"/>
      <c r="D23" s="16"/>
      <c r="E23" s="17"/>
      <c r="F23" s="45">
        <f>SUM(F21:F22)</f>
        <v>1901.19</v>
      </c>
    </row>
    <row r="24" spans="1:6" ht="15.75" x14ac:dyDescent="0.25">
      <c r="A24" s="1" t="s">
        <v>34</v>
      </c>
      <c r="B24" s="24"/>
      <c r="C24" s="16"/>
      <c r="D24" s="16"/>
      <c r="E24" s="17">
        <v>0.5</v>
      </c>
      <c r="F24" s="18">
        <v>0</v>
      </c>
    </row>
    <row r="25" spans="1:6" ht="18" x14ac:dyDescent="0.4">
      <c r="A25" s="1" t="s">
        <v>35</v>
      </c>
      <c r="B25" s="24"/>
      <c r="C25" s="16"/>
      <c r="D25" s="16"/>
      <c r="E25" s="17">
        <v>0.5</v>
      </c>
      <c r="F25" s="47">
        <f>-F23*0.5</f>
        <v>-950.59500000000003</v>
      </c>
    </row>
    <row r="26" spans="1:6" ht="30" x14ac:dyDescent="0.25">
      <c r="A26" s="40"/>
      <c r="B26" s="1"/>
      <c r="C26" s="16"/>
      <c r="D26" s="43" t="s">
        <v>15</v>
      </c>
      <c r="E26" s="17"/>
      <c r="F26" s="18"/>
    </row>
    <row r="27" spans="1:6" ht="18.75" x14ac:dyDescent="0.3">
      <c r="A27" s="41" t="s">
        <v>27</v>
      </c>
      <c r="B27" s="1" t="s">
        <v>11</v>
      </c>
      <c r="C27" s="15"/>
      <c r="D27" s="16">
        <v>56.02</v>
      </c>
      <c r="E27" s="17">
        <v>0.5</v>
      </c>
      <c r="F27" s="18">
        <f>D27*0.5</f>
        <v>28.01</v>
      </c>
    </row>
    <row r="28" spans="1:6" ht="18.75" x14ac:dyDescent="0.3">
      <c r="A28" s="41"/>
      <c r="B28" s="1" t="s">
        <v>25</v>
      </c>
      <c r="C28" s="15"/>
      <c r="D28" s="16">
        <v>2463</v>
      </c>
      <c r="E28" s="17">
        <v>0.5</v>
      </c>
      <c r="F28" s="18">
        <f>D28*0.5</f>
        <v>1231.5</v>
      </c>
    </row>
    <row r="29" spans="1:6" ht="18.75" x14ac:dyDescent="0.3">
      <c r="A29" s="42"/>
      <c r="B29" s="1" t="s">
        <v>26</v>
      </c>
      <c r="C29" s="15"/>
      <c r="D29" s="16">
        <v>1344</v>
      </c>
      <c r="E29" s="17">
        <v>0.5</v>
      </c>
      <c r="F29" s="18">
        <f>D29*0.5</f>
        <v>672</v>
      </c>
    </row>
    <row r="30" spans="1:6" ht="20.25" x14ac:dyDescent="0.4">
      <c r="A30" s="42"/>
      <c r="B30" s="46" t="s">
        <v>39</v>
      </c>
      <c r="C30" s="15"/>
      <c r="D30" s="16"/>
      <c r="E30" s="17"/>
      <c r="F30" s="47">
        <f>SUM(F27:F29)</f>
        <v>1931.51</v>
      </c>
    </row>
    <row r="31" spans="1:6" ht="18.75" x14ac:dyDescent="0.3">
      <c r="A31" s="42"/>
      <c r="B31" s="46"/>
      <c r="C31" s="15"/>
      <c r="D31" s="16"/>
      <c r="E31" s="17"/>
      <c r="F31" s="18"/>
    </row>
    <row r="32" spans="1:6" x14ac:dyDescent="0.25">
      <c r="B32" s="1"/>
      <c r="C32" s="1"/>
      <c r="D32" s="25" t="s">
        <v>4</v>
      </c>
      <c r="E32" s="17"/>
      <c r="F32" s="2"/>
    </row>
    <row r="33" spans="1:6" ht="20.25" x14ac:dyDescent="0.4">
      <c r="A33" s="41" t="s">
        <v>12</v>
      </c>
      <c r="B33" s="40"/>
      <c r="C33" s="20">
        <v>230</v>
      </c>
      <c r="D33" s="16">
        <v>18.72</v>
      </c>
      <c r="E33" s="17">
        <v>0.15</v>
      </c>
      <c r="F33" s="47">
        <f>C33*D33*E33</f>
        <v>645.83999999999992</v>
      </c>
    </row>
    <row r="34" spans="1:6" x14ac:dyDescent="0.25">
      <c r="A34" s="1"/>
      <c r="B34" s="1"/>
      <c r="C34" s="1"/>
      <c r="D34" s="1"/>
      <c r="E34" s="17"/>
      <c r="F34" s="2"/>
    </row>
    <row r="35" spans="1:6" x14ac:dyDescent="0.25">
      <c r="A35" s="1"/>
      <c r="B35" s="1"/>
      <c r="C35" s="1"/>
      <c r="D35" s="30"/>
      <c r="E35" s="44" t="s">
        <v>31</v>
      </c>
      <c r="F35" s="34">
        <f>F17+F18+F23+F25+F30+F33</f>
        <v>7702.3050000000012</v>
      </c>
    </row>
    <row r="36" spans="1:6" x14ac:dyDescent="0.25">
      <c r="A36" s="1"/>
      <c r="B36" s="1"/>
      <c r="C36" s="1"/>
      <c r="D36" s="30"/>
      <c r="E36" s="44" t="s">
        <v>17</v>
      </c>
      <c r="F36" s="34">
        <f>F35*0.05</f>
        <v>385.11525000000006</v>
      </c>
    </row>
    <row r="37" spans="1:6" x14ac:dyDescent="0.25">
      <c r="A37" s="1"/>
      <c r="B37" s="1"/>
      <c r="C37" s="1"/>
      <c r="D37" s="30"/>
      <c r="E37" s="44" t="s">
        <v>18</v>
      </c>
      <c r="F37" s="34">
        <f>(F35+F36)*0.095</f>
        <v>768.30492375000006</v>
      </c>
    </row>
    <row r="38" spans="1:6" ht="18.75" x14ac:dyDescent="0.3">
      <c r="A38" s="1"/>
      <c r="B38" s="1"/>
      <c r="C38" s="1"/>
      <c r="D38" s="30"/>
      <c r="E38" s="29" t="s">
        <v>6</v>
      </c>
      <c r="F38" s="26">
        <f>SUM(F35:F37)</f>
        <v>8855.725173750001</v>
      </c>
    </row>
    <row r="39" spans="1:6" x14ac:dyDescent="0.25">
      <c r="A39" s="5"/>
      <c r="B39" s="5"/>
      <c r="C39" s="5"/>
      <c r="D39" s="5"/>
      <c r="E39" s="28"/>
      <c r="F39" s="6"/>
    </row>
    <row r="40" spans="1:6" ht="18.75" x14ac:dyDescent="0.3">
      <c r="A40" s="1"/>
      <c r="B40" s="23" t="s">
        <v>32</v>
      </c>
      <c r="C40" s="1"/>
      <c r="D40" s="30"/>
      <c r="E40" s="17"/>
      <c r="F40" s="26">
        <f>4761.73-2324</f>
        <v>2437.7299999999996</v>
      </c>
    </row>
    <row r="41" spans="1:6" x14ac:dyDescent="0.25">
      <c r="A41" s="1"/>
      <c r="B41" s="1"/>
      <c r="C41" s="1"/>
      <c r="D41" s="30"/>
      <c r="E41" s="17"/>
      <c r="F41" s="31"/>
    </row>
    <row r="42" spans="1:6" x14ac:dyDescent="0.25">
      <c r="A42" s="1"/>
      <c r="B42" s="1" t="s">
        <v>13</v>
      </c>
      <c r="C42" s="32" t="s">
        <v>16</v>
      </c>
      <c r="D42" s="33">
        <v>42079</v>
      </c>
      <c r="E42" s="17"/>
      <c r="F42" s="31">
        <v>-2437.73</v>
      </c>
    </row>
    <row r="43" spans="1:6" x14ac:dyDescent="0.25">
      <c r="A43" s="1"/>
      <c r="B43" s="1"/>
      <c r="C43" s="1"/>
      <c r="D43" s="30"/>
      <c r="E43" s="17"/>
      <c r="F43" s="34"/>
    </row>
    <row r="44" spans="1:6" ht="18.75" x14ac:dyDescent="0.3">
      <c r="A44" s="5"/>
      <c r="B44" s="35" t="s">
        <v>33</v>
      </c>
      <c r="C44" s="5"/>
      <c r="D44" s="36"/>
      <c r="E44" s="28"/>
      <c r="F44" s="37">
        <f>SUM(F38:F43)</f>
        <v>8855.725173750001</v>
      </c>
    </row>
    <row r="46" spans="1:6" x14ac:dyDescent="0.25">
      <c r="A46" s="48" t="s">
        <v>40</v>
      </c>
    </row>
    <row r="47" spans="1:6" x14ac:dyDescent="0.25">
      <c r="A47" s="48" t="s">
        <v>41</v>
      </c>
    </row>
  </sheetData>
  <mergeCells count="3">
    <mergeCell ref="A1:F1"/>
    <mergeCell ref="A2:F2"/>
    <mergeCell ref="A4:F4"/>
  </mergeCells>
  <pageMargins left="0.70866141732283472" right="0.70866141732283472" top="0.74803149606299213" bottom="0.74803149606299213" header="0.31496062992125984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Modèle</vt:lpstr>
      <vt:lpstr>Modèle!Zone_d_impression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Gendreau</dc:creator>
  <cp:lastModifiedBy>Hélène Létourneau</cp:lastModifiedBy>
  <cp:lastPrinted>2016-02-07T18:31:01Z</cp:lastPrinted>
  <dcterms:created xsi:type="dcterms:W3CDTF">2016-02-02T19:18:14Z</dcterms:created>
  <dcterms:modified xsi:type="dcterms:W3CDTF">2016-02-09T14:52:23Z</dcterms:modified>
</cp:coreProperties>
</file>